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H26"/>
  <c r="M26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J30" s="1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H36"/>
  <c r="M36"/>
  <c r="O36"/>
  <c r="P36"/>
  <c r="H37"/>
  <c r="M37"/>
  <c r="O37"/>
  <c r="P37"/>
  <c r="H38"/>
  <c r="M38"/>
  <c r="O38"/>
  <c r="P38"/>
  <c r="H39"/>
  <c r="M39"/>
  <c r="O39"/>
  <c r="I39" s="1"/>
  <c r="P39"/>
  <c r="H40"/>
  <c r="M40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I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H61"/>
  <c r="M6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J65" s="1"/>
  <c r="H66"/>
  <c r="M66"/>
  <c r="O66"/>
  <c r="P66"/>
  <c r="H67"/>
  <c r="M67"/>
  <c r="O67"/>
  <c r="P67"/>
  <c r="H68"/>
  <c r="M68"/>
  <c r="O68"/>
  <c r="I68" s="1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J94" s="1"/>
  <c r="H95"/>
  <c r="M95"/>
  <c r="O95"/>
  <c r="P95"/>
  <c r="M96"/>
  <c r="H96" s="1"/>
  <c r="O96"/>
  <c r="P96"/>
  <c r="M97"/>
  <c r="H97" s="1"/>
  <c r="O97"/>
  <c r="I97" s="1"/>
  <c r="P97"/>
  <c r="M98"/>
  <c r="H98" s="1"/>
  <c r="O98"/>
  <c r="P98"/>
  <c r="M99"/>
  <c r="H99" s="1"/>
  <c r="O99"/>
  <c r="P99"/>
  <c r="M100"/>
  <c r="H100" s="1"/>
  <c r="O100"/>
  <c r="P100"/>
  <c r="J101"/>
  <c r="M101"/>
  <c r="H101" s="1"/>
  <c r="O101"/>
  <c r="P10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I108" s="1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H113"/>
  <c r="M113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H121"/>
  <c r="M121"/>
  <c r="O121"/>
  <c r="P121"/>
  <c r="M122"/>
  <c r="H122" s="1"/>
  <c r="O122"/>
  <c r="P122"/>
  <c r="H123"/>
  <c r="M123"/>
  <c r="O123"/>
  <c r="P123"/>
  <c r="M124"/>
  <c r="H124" s="1"/>
  <c r="O124"/>
  <c r="P124"/>
  <c r="M125"/>
  <c r="H125" s="1"/>
  <c r="O125"/>
  <c r="P125"/>
  <c r="H126"/>
  <c r="J126"/>
  <c r="M126"/>
  <c r="O126"/>
  <c r="P126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J133" s="1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M144"/>
  <c r="H144" s="1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M166"/>
  <c r="O166"/>
  <c r="P166"/>
  <c r="J166" s="1"/>
  <c r="M167"/>
  <c r="H167" s="1"/>
  <c r="H19" s="1"/>
  <c r="O167"/>
  <c r="P167"/>
  <c r="J167" s="1"/>
  <c r="J72" l="1"/>
  <c r="J49"/>
  <c r="H18"/>
  <c r="I115"/>
  <c r="I33"/>
  <c r="I122"/>
  <c r="J52"/>
  <c r="J36"/>
  <c r="H17"/>
  <c r="J27"/>
  <c r="I165"/>
  <c r="N165" s="1"/>
  <c r="K165" s="1"/>
  <c r="J162"/>
  <c r="N162" s="1"/>
  <c r="K162" s="1"/>
  <c r="I158"/>
  <c r="N158" s="1"/>
  <c r="K158" s="1"/>
  <c r="J155"/>
  <c r="I151"/>
  <c r="N151" s="1"/>
  <c r="K151" s="1"/>
  <c r="I144"/>
  <c r="J137"/>
  <c r="I133"/>
  <c r="N133" s="1"/>
  <c r="K133" s="1"/>
  <c r="J130"/>
  <c r="I126"/>
  <c r="J123"/>
  <c r="I119"/>
  <c r="I112"/>
  <c r="J105"/>
  <c r="I101"/>
  <c r="N101" s="1"/>
  <c r="K101" s="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N52" s="1"/>
  <c r="K52" s="1"/>
  <c r="I49"/>
  <c r="N49" s="1"/>
  <c r="K49" s="1"/>
  <c r="J46"/>
  <c r="I36"/>
  <c r="I27"/>
  <c r="J24"/>
  <c r="J134"/>
  <c r="I130"/>
  <c r="J109"/>
  <c r="I105"/>
  <c r="J91"/>
  <c r="I76"/>
  <c r="N76" s="1"/>
  <c r="K76" s="1"/>
  <c r="J73"/>
  <c r="I69"/>
  <c r="N69" s="1"/>
  <c r="K69" s="1"/>
  <c r="J66"/>
  <c r="I59"/>
  <c r="J56"/>
  <c r="J53"/>
  <c r="I43"/>
  <c r="J37"/>
  <c r="I24"/>
  <c r="I148"/>
  <c r="J141"/>
  <c r="I137"/>
  <c r="J127"/>
  <c r="I123"/>
  <c r="I116"/>
  <c r="J102"/>
  <c r="I98"/>
  <c r="N98" s="1"/>
  <c r="K98" s="1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J77"/>
  <c r="N77" s="1"/>
  <c r="K77" s="1"/>
  <c r="I73"/>
  <c r="J70"/>
  <c r="I66"/>
  <c r="I56"/>
  <c r="I53"/>
  <c r="J50"/>
  <c r="I40"/>
  <c r="I37"/>
  <c r="N37" s="1"/>
  <c r="K37" s="1"/>
  <c r="J34"/>
  <c r="I31"/>
  <c r="J28"/>
  <c r="J25"/>
  <c r="I156"/>
  <c r="I124"/>
  <c r="J92"/>
  <c r="I88"/>
  <c r="N88" s="1"/>
  <c r="K88" s="1"/>
  <c r="I77"/>
  <c r="J74"/>
  <c r="I70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N57" s="1"/>
  <c r="K57" s="1"/>
  <c r="J54"/>
  <c r="I44"/>
  <c r="I41"/>
  <c r="J38"/>
  <c r="J32"/>
  <c r="J29"/>
  <c r="J149"/>
  <c r="J135"/>
  <c r="I113"/>
  <c r="I106"/>
  <c r="J81"/>
  <c r="N81" s="1"/>
  <c r="K81" s="1"/>
  <c r="J153"/>
  <c r="I121"/>
  <c r="I107"/>
  <c r="J100"/>
  <c r="I96"/>
  <c r="N96" s="1"/>
  <c r="K96" s="1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N161" s="1"/>
  <c r="K161" s="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N122" s="1"/>
  <c r="K122" s="1"/>
  <c r="I118"/>
  <c r="J115"/>
  <c r="I111"/>
  <c r="I104"/>
  <c r="I100"/>
  <c r="J97"/>
  <c r="N97" s="1"/>
  <c r="K97" s="1"/>
  <c r="I93"/>
  <c r="J90"/>
  <c r="N90" s="1"/>
  <c r="K90" s="1"/>
  <c r="J86"/>
  <c r="N86" s="1"/>
  <c r="K86" s="1"/>
  <c r="I82"/>
  <c r="I75"/>
  <c r="J68"/>
  <c r="N68" s="1"/>
  <c r="K68" s="1"/>
  <c r="I64"/>
  <c r="I61"/>
  <c r="J58"/>
  <c r="I48"/>
  <c r="I45"/>
  <c r="J42"/>
  <c r="J33"/>
  <c r="N126"/>
  <c r="K126" s="1"/>
  <c r="N73"/>
  <c r="K73" s="1"/>
  <c r="N155"/>
  <c r="K155" s="1"/>
  <c r="N119"/>
  <c r="K119" s="1"/>
  <c r="I62"/>
  <c r="I58"/>
  <c r="I54"/>
  <c r="N54" s="1"/>
  <c r="K54" s="1"/>
  <c r="I50"/>
  <c r="I46"/>
  <c r="N46" s="1"/>
  <c r="K46" s="1"/>
  <c r="I42"/>
  <c r="I38"/>
  <c r="I34"/>
  <c r="I30"/>
  <c r="N30" s="1"/>
  <c r="K30" s="1"/>
  <c r="I26"/>
  <c r="J164"/>
  <c r="J160"/>
  <c r="J156"/>
  <c r="J152"/>
  <c r="J148"/>
  <c r="N148" s="1"/>
  <c r="K148" s="1"/>
  <c r="J144"/>
  <c r="J140"/>
  <c r="N140" s="1"/>
  <c r="K140" s="1"/>
  <c r="J136"/>
  <c r="J132"/>
  <c r="J128"/>
  <c r="J124"/>
  <c r="J120"/>
  <c r="J116"/>
  <c r="J112"/>
  <c r="J108"/>
  <c r="N108" s="1"/>
  <c r="K108" s="1"/>
  <c r="J104"/>
  <c r="I99"/>
  <c r="N99" s="1"/>
  <c r="K99" s="1"/>
  <c r="I95"/>
  <c r="I91"/>
  <c r="N91" s="1"/>
  <c r="K91" s="1"/>
  <c r="I87"/>
  <c r="J83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N39" s="1"/>
  <c r="K39" s="1"/>
  <c r="J35"/>
  <c r="J31"/>
  <c r="N31" s="1"/>
  <c r="K31" s="1"/>
  <c r="H16"/>
  <c r="N87" l="1"/>
  <c r="K87" s="1"/>
  <c r="N120"/>
  <c r="K120" s="1"/>
  <c r="N142"/>
  <c r="K142" s="1"/>
  <c r="N92"/>
  <c r="K92" s="1"/>
  <c r="N93"/>
  <c r="K93" s="1"/>
  <c r="N144"/>
  <c r="K144" s="1"/>
  <c r="N115"/>
  <c r="K115" s="1"/>
  <c r="N107"/>
  <c r="K107" s="1"/>
  <c r="N123"/>
  <c r="K123" s="1"/>
  <c r="N80"/>
  <c r="K80" s="1"/>
  <c r="N105"/>
  <c r="K105" s="1"/>
  <c r="N36"/>
  <c r="K36" s="1"/>
  <c r="N70"/>
  <c r="K70" s="1"/>
  <c r="N83"/>
  <c r="K83" s="1"/>
  <c r="N116"/>
  <c r="K116" s="1"/>
  <c r="N78"/>
  <c r="K78" s="1"/>
  <c r="N146"/>
  <c r="K146" s="1"/>
  <c r="N47"/>
  <c r="K47" s="1"/>
  <c r="N74"/>
  <c r="K74" s="1"/>
  <c r="N106"/>
  <c r="K106" s="1"/>
  <c r="N163"/>
  <c r="K163" s="1"/>
  <c r="N109"/>
  <c r="K109" s="1"/>
  <c r="N112"/>
  <c r="K112" s="1"/>
  <c r="N152"/>
  <c r="K152" s="1"/>
  <c r="N33"/>
  <c r="K33" s="1"/>
  <c r="N131"/>
  <c r="K131" s="1"/>
  <c r="N27"/>
  <c r="K27" s="1"/>
  <c r="N62"/>
  <c r="K62" s="1"/>
  <c r="N61"/>
  <c r="K61" s="1"/>
  <c r="N38"/>
  <c r="K38" s="1"/>
  <c r="N82"/>
  <c r="K82" s="1"/>
  <c r="N26"/>
  <c r="K26" s="1"/>
  <c r="N100"/>
  <c r="K100" s="1"/>
  <c r="N157"/>
  <c r="K157" s="1"/>
  <c r="N84"/>
  <c r="K84" s="1"/>
  <c r="N35"/>
  <c r="K35" s="1"/>
  <c r="N110"/>
  <c r="K110" s="1"/>
  <c r="N89"/>
  <c r="K89" s="1"/>
  <c r="N28"/>
  <c r="K28" s="1"/>
  <c r="I18"/>
  <c r="J18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<sst xmlns="http://schemas.openxmlformats.org/spreadsheetml/2006/main" count="247" uniqueCount="113">
  <si>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</si>
  <si>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</si>
  <si>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</si>
  <si>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</si>
  <si>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</si>
  <si>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</si>
  <si>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</si>
  <si>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</si>
  <si>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</si>
  <si>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</si>
  <si>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</si>
  <si>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</si>
  <si>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</si>
  <si>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</si>
  <si>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</si>
  <si>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</si>
  <si>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</si>
  <si>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</si>
  <si>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</si>
  <si>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</si>
  <si>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</si>
  <si>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</si>
  <si>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</si>
  <si>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</si>
  <si>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</si>
  <si>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</si>
  <si>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</si>
  <si>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</si>
  <si>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</si>
  <si>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</si>
  <si>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</si>
  <si>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</si>
  <si>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</si>
  <si>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</si>
  <si>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</si>
  <si>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</si>
  <si>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</si>
  <si>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</si>
  <si>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</si>
  <si>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</si>
  <si>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</si>
  <si>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</si>
  <si>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</si>
  <si>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</si>
  <si>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</si>
  <si>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</si>
  <si>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</si>
  <si>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</si>
  <si>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</si>
  <si>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</si>
  <si>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Matemática I</t>
  </si>
  <si>
    <t>Biología General</t>
  </si>
  <si>
    <t>Química General I</t>
  </si>
  <si>
    <t>Lenguaje y Redacción I</t>
  </si>
  <si>
    <t>Física General</t>
  </si>
  <si>
    <t>Filosofía de la Naturaleza</t>
  </si>
  <si>
    <t>Matemática II</t>
  </si>
  <si>
    <t>Química General II</t>
  </si>
  <si>
    <t>Física de Calor y Procesos</t>
  </si>
  <si>
    <t>Sociedad y Cultura Peruana</t>
  </si>
  <si>
    <t>Lenguaje y Redacción II</t>
  </si>
  <si>
    <t>Introducción a la Agroforestería</t>
  </si>
  <si>
    <t>Análisis Matemático</t>
  </si>
  <si>
    <t>Bioquímica</t>
  </si>
  <si>
    <t>Meteorología y Climatología</t>
  </si>
  <si>
    <t>Botánica Agrícola</t>
  </si>
  <si>
    <t>Agroecología</t>
  </si>
  <si>
    <t>Edafología Tropical</t>
  </si>
  <si>
    <t>Genotecnia</t>
  </si>
  <si>
    <t>Topografía I</t>
  </si>
  <si>
    <t>Fisiología Vegetal</t>
  </si>
  <si>
    <t>Sanidad Agroforestal I</t>
  </si>
  <si>
    <t>Propagación de Plantas</t>
  </si>
  <si>
    <t>Economía de los Recursos Naturales</t>
  </si>
  <si>
    <t>Microbiología Agrícola</t>
  </si>
  <si>
    <t>Dendrologia General</t>
  </si>
  <si>
    <t>Topografía II</t>
  </si>
  <si>
    <t>Maquinaria y Equipo Agroforestal</t>
  </si>
  <si>
    <t>Sistema Agrosilvopastoril</t>
  </si>
  <si>
    <t>Fertilidad de Suelos</t>
  </si>
  <si>
    <t>Sanidad Agroforestal II</t>
  </si>
  <si>
    <t>Cultivos Tropicales Anuales</t>
  </si>
  <si>
    <t>Tecnología de la Madera I</t>
  </si>
  <si>
    <t>Hidrología Tropical</t>
  </si>
  <si>
    <t>Metodología de la Investigación</t>
  </si>
  <si>
    <t>Conservación y Recuperación de Suelos</t>
  </si>
  <si>
    <t>Dasometría</t>
  </si>
  <si>
    <t>Extensión Forestal y Agropecuaria</t>
  </si>
  <si>
    <t>Fitomejoramiento y Biotecnología</t>
  </si>
  <si>
    <t>Materiales y Construcciones</t>
  </si>
  <si>
    <t>Formulación y Evaluación de Proyectos I</t>
  </si>
  <si>
    <t>Experimentación Agrícola</t>
  </si>
  <si>
    <t>Conservación y Optimización del Agua</t>
  </si>
  <si>
    <t>Producción Pecuaria en Sistemas Agroforestales</t>
  </si>
  <si>
    <t>Gestión de Valor Agregado Agroforestal I</t>
  </si>
  <si>
    <t>Fruticultura Agroforestal</t>
  </si>
  <si>
    <t>Gestión y Evaluación Ambiental</t>
  </si>
  <si>
    <t>Agricultura Orgánica</t>
  </si>
  <si>
    <t>Manejo Ambiental de Cuencas</t>
  </si>
  <si>
    <t>Cultivos Tropicales Perennes</t>
  </si>
  <si>
    <t>Mercadotecnia</t>
  </si>
  <si>
    <t>Seminario de Tesis</t>
  </si>
  <si>
    <t>Electivo</t>
  </si>
  <si>
    <t>Silvicultura</t>
  </si>
  <si>
    <t>Procesamiento de la Madera</t>
  </si>
  <si>
    <t>Sistemas Agroforestales I</t>
  </si>
  <si>
    <t>X</t>
  </si>
  <si>
    <t>UNIVERSIDAD NACIONAL DE SAN CRISTÓBAL DE HUAMANGA</t>
  </si>
  <si>
    <t>INGENIERÍA AGROFORESTAL</t>
  </si>
  <si>
    <t>P36</t>
  </si>
  <si>
    <t>Dr. HOMERO ANGO AGUILAR</t>
  </si>
  <si>
    <t>Co Curricular</t>
  </si>
  <si>
    <t>Prácticas Pre-Profesionales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</si>
</sst>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9" zoomScale="85" zoomScaleSheetLayoutView="85" workbookViewId="0">
      <selection activeCell="C7" sqref="C7:G7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107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2" t="s">
        <v>44</v>
      </c>
      <c r="C7" s="133" t="s">
        <v>108</v>
      </c>
      <c r="D7" s="134"/>
      <c r="E7" s="134"/>
      <c r="F7" s="134"/>
      <c r="G7" s="135"/>
      <c r="H7" s="101" t="s">
        <v>43</v>
      </c>
      <c r="I7" s="100" t="s">
        <v>109</v>
      </c>
      <c r="J7" s="136" t="s">
        <v>42</v>
      </c>
      <c r="K7" s="136"/>
      <c r="L7" s="99">
        <v>42241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6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106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2528</v>
      </c>
      <c r="G16" s="79">
        <f t="shared" si="0"/>
        <v>1952</v>
      </c>
      <c r="H16" s="79">
        <f t="shared" si="0"/>
        <v>4480</v>
      </c>
      <c r="I16" s="80">
        <f t="shared" si="0"/>
        <v>158</v>
      </c>
      <c r="J16" s="79">
        <f t="shared" si="0"/>
        <v>61</v>
      </c>
      <c r="K16" s="78">
        <f t="shared" si="0"/>
        <v>219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2016</v>
      </c>
      <c r="G17" s="42">
        <f t="shared" si="1"/>
        <v>1536</v>
      </c>
      <c r="H17" s="42">
        <f t="shared" si="1"/>
        <v>3552</v>
      </c>
      <c r="I17" s="76">
        <f t="shared" si="1"/>
        <v>126</v>
      </c>
      <c r="J17" s="42">
        <f t="shared" si="1"/>
        <v>48</v>
      </c>
      <c r="K17" s="75">
        <f t="shared" si="1"/>
        <v>174</v>
      </c>
      <c r="L17" s="74">
        <f>+IF(K17&gt;0,K17/K16,"-")</f>
        <v>0.79452054794520544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512</v>
      </c>
      <c r="G18" s="72">
        <f t="shared" si="2"/>
        <v>416</v>
      </c>
      <c r="H18" s="72">
        <f t="shared" si="2"/>
        <v>928</v>
      </c>
      <c r="I18" s="73">
        <f t="shared" si="2"/>
        <v>32</v>
      </c>
      <c r="J18" s="72">
        <f t="shared" si="2"/>
        <v>13</v>
      </c>
      <c r="K18" s="71">
        <f t="shared" si="2"/>
        <v>45</v>
      </c>
      <c r="L18" s="70">
        <f>+IF(K18&gt;0,K18/K16,"-")</f>
        <v>0.20547945205479451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50</v>
      </c>
      <c r="D24" s="32" t="s">
        <v>27</v>
      </c>
      <c r="E24" s="31" t="s">
        <v>24</v>
      </c>
      <c r="F24" s="30">
        <v>48</v>
      </c>
      <c r="G24" s="30"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51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52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53</v>
      </c>
      <c r="D27" s="25" t="s">
        <v>27</v>
      </c>
      <c r="E27" s="24" t="s">
        <v>24</v>
      </c>
      <c r="F27" s="23">
        <v>48</v>
      </c>
      <c r="G27" s="23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37" t="s">
        <v>54</v>
      </c>
      <c r="D28" s="25" t="s">
        <v>27</v>
      </c>
      <c r="E28" s="24" t="s">
        <v>24</v>
      </c>
      <c r="F28" s="23">
        <v>48</v>
      </c>
      <c r="G28" s="23">
        <v>32</v>
      </c>
      <c r="H28" s="36">
        <f t="shared" si="4"/>
        <v>80</v>
      </c>
      <c r="I28" s="21">
        <f t="shared" si="5"/>
        <v>3</v>
      </c>
      <c r="J28" s="21">
        <f t="shared" si="6"/>
        <v>1</v>
      </c>
      <c r="K28" s="20">
        <f t="shared" si="7"/>
        <v>4</v>
      </c>
      <c r="L28" s="8"/>
      <c r="M28" s="19">
        <f t="shared" si="8"/>
        <v>80</v>
      </c>
      <c r="N28" s="18">
        <f t="shared" si="9"/>
        <v>4</v>
      </c>
      <c r="O28" s="17">
        <f t="shared" si="10"/>
        <v>3</v>
      </c>
      <c r="P28" s="16">
        <f t="shared" si="11"/>
        <v>1</v>
      </c>
    </row>
    <row r="29" spans="2:16" ht="15" customHeight="1">
      <c r="B29" s="25"/>
      <c r="C29" s="37" t="s">
        <v>55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111</v>
      </c>
      <c r="D30" s="25" t="s">
        <v>27</v>
      </c>
      <c r="E30" s="24" t="s">
        <v>24</v>
      </c>
      <c r="F30" s="23">
        <v>0</v>
      </c>
      <c r="G30" s="23">
        <v>32</v>
      </c>
      <c r="H30" s="36">
        <f t="shared" si="4"/>
        <v>32</v>
      </c>
      <c r="I30" s="21">
        <f t="shared" si="5"/>
        <v>0</v>
      </c>
      <c r="J30" s="21">
        <f t="shared" si="6"/>
        <v>1</v>
      </c>
      <c r="K30" s="20">
        <f t="shared" si="7"/>
        <v>1</v>
      </c>
      <c r="L30" s="8"/>
      <c r="M30" s="19">
        <f t="shared" si="8"/>
        <v>32</v>
      </c>
      <c r="N30" s="18">
        <f t="shared" si="9"/>
        <v>1</v>
      </c>
      <c r="O30" s="17">
        <f t="shared" si="10"/>
        <v>0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56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57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58</v>
      </c>
      <c r="D38" s="25" t="s">
        <v>27</v>
      </c>
      <c r="E38" s="24" t="s">
        <v>24</v>
      </c>
      <c r="F38" s="23">
        <v>32</v>
      </c>
      <c r="G38" s="23">
        <v>32</v>
      </c>
      <c r="H38" s="22">
        <f t="shared" si="4"/>
        <v>64</v>
      </c>
      <c r="I38" s="21">
        <f t="shared" si="5"/>
        <v>2</v>
      </c>
      <c r="J38" s="21">
        <f t="shared" si="6"/>
        <v>1</v>
      </c>
      <c r="K38" s="20">
        <f t="shared" si="7"/>
        <v>3</v>
      </c>
      <c r="L38" s="8"/>
      <c r="M38" s="19">
        <f t="shared" si="8"/>
        <v>64</v>
      </c>
      <c r="N38" s="18">
        <f t="shared" si="9"/>
        <v>3</v>
      </c>
      <c r="O38" s="17">
        <f t="shared" si="10"/>
        <v>2</v>
      </c>
      <c r="P38" s="16">
        <f t="shared" si="11"/>
        <v>1</v>
      </c>
    </row>
    <row r="39" spans="2:16" ht="15" customHeight="1">
      <c r="B39" s="25"/>
      <c r="C39" s="26" t="s">
        <v>59</v>
      </c>
      <c r="D39" s="25" t="s">
        <v>27</v>
      </c>
      <c r="E39" s="24" t="s">
        <v>24</v>
      </c>
      <c r="F39" s="23">
        <v>48</v>
      </c>
      <c r="G39" s="23">
        <v>0</v>
      </c>
      <c r="H39" s="22">
        <f t="shared" si="4"/>
        <v>48</v>
      </c>
      <c r="I39" s="21">
        <f t="shared" si="5"/>
        <v>3</v>
      </c>
      <c r="J39" s="21">
        <f t="shared" si="6"/>
        <v>0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>
        <f t="shared" si="11"/>
        <v>0</v>
      </c>
    </row>
    <row r="40" spans="2:16" ht="15" customHeight="1">
      <c r="B40" s="25"/>
      <c r="C40" s="26" t="s">
        <v>60</v>
      </c>
      <c r="D40" s="25" t="s">
        <v>27</v>
      </c>
      <c r="E40" s="24" t="s">
        <v>24</v>
      </c>
      <c r="F40" s="23">
        <v>48</v>
      </c>
      <c r="G40" s="23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 t="s">
        <v>61</v>
      </c>
      <c r="D41" s="25" t="s">
        <v>27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26" t="s">
        <v>111</v>
      </c>
      <c r="D42" s="25" t="s">
        <v>27</v>
      </c>
      <c r="E42" s="24" t="s">
        <v>24</v>
      </c>
      <c r="F42" s="23">
        <v>0</v>
      </c>
      <c r="G42" s="23">
        <v>32</v>
      </c>
      <c r="H42" s="22">
        <f t="shared" si="4"/>
        <v>32</v>
      </c>
      <c r="I42" s="21">
        <f t="shared" si="5"/>
        <v>0</v>
      </c>
      <c r="J42" s="21">
        <f t="shared" si="6"/>
        <v>1</v>
      </c>
      <c r="K42" s="20">
        <f t="shared" si="7"/>
        <v>1</v>
      </c>
      <c r="L42" s="8"/>
      <c r="M42" s="19">
        <f t="shared" si="8"/>
        <v>32</v>
      </c>
      <c r="N42" s="18">
        <f t="shared" si="9"/>
        <v>1</v>
      </c>
      <c r="O42" s="17">
        <f t="shared" si="10"/>
        <v>0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32</v>
      </c>
      <c r="G50" s="23">
        <v>32</v>
      </c>
      <c r="H50" s="22">
        <f t="shared" si="4"/>
        <v>64</v>
      </c>
      <c r="I50" s="21">
        <f t="shared" si="5"/>
        <v>2</v>
      </c>
      <c r="J50" s="21">
        <f t="shared" si="6"/>
        <v>1</v>
      </c>
      <c r="K50" s="20">
        <f t="shared" si="7"/>
        <v>3</v>
      </c>
      <c r="L50" s="8"/>
      <c r="M50" s="19">
        <f t="shared" si="8"/>
        <v>64</v>
      </c>
      <c r="N50" s="18">
        <f t="shared" si="9"/>
        <v>3</v>
      </c>
      <c r="O50" s="17">
        <f t="shared" si="10"/>
        <v>2</v>
      </c>
      <c r="P50" s="16">
        <f t="shared" si="11"/>
        <v>1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48</v>
      </c>
      <c r="G51" s="23">
        <v>32</v>
      </c>
      <c r="H51" s="22">
        <f t="shared" si="4"/>
        <v>80</v>
      </c>
      <c r="I51" s="21">
        <f t="shared" si="5"/>
        <v>3</v>
      </c>
      <c r="J51" s="21">
        <f t="shared" si="6"/>
        <v>1</v>
      </c>
      <c r="K51" s="20">
        <f t="shared" si="7"/>
        <v>4</v>
      </c>
      <c r="L51" s="8"/>
      <c r="M51" s="19">
        <f t="shared" si="8"/>
        <v>80</v>
      </c>
      <c r="N51" s="18">
        <f t="shared" si="9"/>
        <v>4</v>
      </c>
      <c r="O51" s="17">
        <f t="shared" si="10"/>
        <v>3</v>
      </c>
      <c r="P51" s="16">
        <f t="shared" si="11"/>
        <v>1</v>
      </c>
    </row>
    <row r="52" spans="2:16" ht="15" customHeight="1">
      <c r="B52" s="25"/>
      <c r="C52" s="26" t="s">
        <v>66</v>
      </c>
      <c r="D52" s="25" t="s">
        <v>24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26" t="s">
        <v>67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68</v>
      </c>
      <c r="D60" s="25" t="s">
        <v>24</v>
      </c>
      <c r="E60" s="24" t="s">
        <v>24</v>
      </c>
      <c r="F60" s="30">
        <v>48</v>
      </c>
      <c r="G60" s="30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26" t="s">
        <v>69</v>
      </c>
      <c r="D61" s="25" t="s">
        <v>24</v>
      </c>
      <c r="E61" s="24" t="s">
        <v>24</v>
      </c>
      <c r="F61" s="23">
        <v>48</v>
      </c>
      <c r="G61" s="23">
        <v>32</v>
      </c>
      <c r="H61" s="22">
        <f t="shared" si="12"/>
        <v>80</v>
      </c>
      <c r="I61" s="21">
        <f t="shared" si="13"/>
        <v>3</v>
      </c>
      <c r="J61" s="21">
        <f t="shared" si="14"/>
        <v>1</v>
      </c>
      <c r="K61" s="20">
        <f t="shared" si="15"/>
        <v>4</v>
      </c>
      <c r="L61" s="8"/>
      <c r="M61" s="19">
        <f t="shared" si="16"/>
        <v>80</v>
      </c>
      <c r="N61" s="18">
        <f t="shared" si="17"/>
        <v>4</v>
      </c>
      <c r="O61" s="17">
        <f t="shared" si="18"/>
        <v>3</v>
      </c>
      <c r="P61" s="16">
        <f t="shared" si="19"/>
        <v>1</v>
      </c>
    </row>
    <row r="62" spans="2:16" ht="15" customHeight="1">
      <c r="B62" s="25"/>
      <c r="C62" s="26" t="s">
        <v>70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71</v>
      </c>
      <c r="D63" s="25" t="s">
        <v>24</v>
      </c>
      <c r="E63" s="24" t="s">
        <v>24</v>
      </c>
      <c r="F63" s="23">
        <v>48</v>
      </c>
      <c r="G63" s="23">
        <v>32</v>
      </c>
      <c r="H63" s="22">
        <f t="shared" si="12"/>
        <v>80</v>
      </c>
      <c r="I63" s="21">
        <f t="shared" si="13"/>
        <v>3</v>
      </c>
      <c r="J63" s="21">
        <f t="shared" si="14"/>
        <v>1</v>
      </c>
      <c r="K63" s="20">
        <f t="shared" si="15"/>
        <v>4</v>
      </c>
      <c r="L63" s="8"/>
      <c r="M63" s="19">
        <f t="shared" si="16"/>
        <v>80</v>
      </c>
      <c r="N63" s="18">
        <f t="shared" si="17"/>
        <v>4</v>
      </c>
      <c r="O63" s="17">
        <f t="shared" si="18"/>
        <v>3</v>
      </c>
      <c r="P63" s="16">
        <f t="shared" si="19"/>
        <v>1</v>
      </c>
    </row>
    <row r="64" spans="2:16" ht="15" customHeight="1">
      <c r="B64" s="25"/>
      <c r="C64" s="26" t="s">
        <v>72</v>
      </c>
      <c r="D64" s="25" t="s">
        <v>24</v>
      </c>
      <c r="E64" s="24" t="s">
        <v>24</v>
      </c>
      <c r="F64" s="23">
        <v>48</v>
      </c>
      <c r="G64" s="23">
        <v>32</v>
      </c>
      <c r="H64" s="22">
        <f t="shared" si="12"/>
        <v>80</v>
      </c>
      <c r="I64" s="21">
        <f t="shared" si="13"/>
        <v>3</v>
      </c>
      <c r="J64" s="21">
        <f t="shared" si="14"/>
        <v>1</v>
      </c>
      <c r="K64" s="20">
        <f t="shared" si="15"/>
        <v>4</v>
      </c>
      <c r="L64" s="8"/>
      <c r="M64" s="19">
        <f t="shared" si="16"/>
        <v>80</v>
      </c>
      <c r="N64" s="18">
        <f t="shared" si="17"/>
        <v>4</v>
      </c>
      <c r="O64" s="17">
        <f t="shared" si="18"/>
        <v>3</v>
      </c>
      <c r="P64" s="16">
        <f t="shared" si="19"/>
        <v>1</v>
      </c>
    </row>
    <row r="65" spans="2:16" ht="15" customHeight="1">
      <c r="B65" s="25"/>
      <c r="C65" s="26" t="s">
        <v>73</v>
      </c>
      <c r="D65" s="25" t="s">
        <v>24</v>
      </c>
      <c r="E65" s="24" t="s">
        <v>24</v>
      </c>
      <c r="F65" s="23">
        <v>48</v>
      </c>
      <c r="G65" s="23">
        <v>0</v>
      </c>
      <c r="H65" s="22">
        <f t="shared" si="12"/>
        <v>48</v>
      </c>
      <c r="I65" s="21">
        <f t="shared" si="13"/>
        <v>3</v>
      </c>
      <c r="J65" s="21">
        <f t="shared" si="14"/>
        <v>0</v>
      </c>
      <c r="K65" s="20">
        <f t="shared" si="15"/>
        <v>3</v>
      </c>
      <c r="L65" s="8"/>
      <c r="M65" s="19">
        <f t="shared" si="16"/>
        <v>48</v>
      </c>
      <c r="N65" s="18">
        <f t="shared" si="17"/>
        <v>3</v>
      </c>
      <c r="O65" s="17">
        <f t="shared" si="18"/>
        <v>3</v>
      </c>
      <c r="P65" s="16">
        <f t="shared" si="19"/>
        <v>0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74</v>
      </c>
      <c r="D72" s="25" t="s">
        <v>24</v>
      </c>
      <c r="E72" s="24" t="s">
        <v>24</v>
      </c>
      <c r="F72" s="30">
        <v>48</v>
      </c>
      <c r="G72" s="30">
        <v>32</v>
      </c>
      <c r="H72" s="29">
        <f t="shared" si="12"/>
        <v>80</v>
      </c>
      <c r="I72" s="28">
        <f t="shared" si="13"/>
        <v>3</v>
      </c>
      <c r="J72" s="28">
        <f t="shared" si="14"/>
        <v>1</v>
      </c>
      <c r="K72" s="27">
        <f t="shared" si="15"/>
        <v>4</v>
      </c>
      <c r="L72" s="8"/>
      <c r="M72" s="19">
        <f t="shared" si="16"/>
        <v>80</v>
      </c>
      <c r="N72" s="18">
        <f t="shared" si="17"/>
        <v>4</v>
      </c>
      <c r="O72" s="17">
        <f t="shared" si="18"/>
        <v>3</v>
      </c>
      <c r="P72" s="16">
        <f t="shared" si="19"/>
        <v>1</v>
      </c>
    </row>
    <row r="73" spans="2:16" ht="15" customHeight="1">
      <c r="B73" s="25"/>
      <c r="C73" s="26" t="s">
        <v>75</v>
      </c>
      <c r="D73" s="25" t="s">
        <v>24</v>
      </c>
      <c r="E73" s="24" t="s">
        <v>24</v>
      </c>
      <c r="F73" s="23">
        <v>48</v>
      </c>
      <c r="G73" s="23">
        <v>32</v>
      </c>
      <c r="H73" s="22">
        <f t="shared" si="12"/>
        <v>80</v>
      </c>
      <c r="I73" s="21">
        <f t="shared" si="13"/>
        <v>3</v>
      </c>
      <c r="J73" s="21">
        <f t="shared" si="14"/>
        <v>1</v>
      </c>
      <c r="K73" s="20">
        <f t="shared" si="15"/>
        <v>4</v>
      </c>
      <c r="L73" s="8"/>
      <c r="M73" s="19">
        <f t="shared" si="16"/>
        <v>80</v>
      </c>
      <c r="N73" s="18">
        <f t="shared" si="17"/>
        <v>4</v>
      </c>
      <c r="O73" s="17">
        <f t="shared" si="18"/>
        <v>3</v>
      </c>
      <c r="P73" s="16">
        <f t="shared" si="19"/>
        <v>1</v>
      </c>
    </row>
    <row r="74" spans="2:16" ht="15" customHeight="1">
      <c r="B74" s="25"/>
      <c r="C74" s="26" t="s">
        <v>76</v>
      </c>
      <c r="D74" s="25" t="s">
        <v>24</v>
      </c>
      <c r="E74" s="24" t="s">
        <v>24</v>
      </c>
      <c r="F74" s="23">
        <v>48</v>
      </c>
      <c r="G74" s="23">
        <v>32</v>
      </c>
      <c r="H74" s="22">
        <f t="shared" si="12"/>
        <v>80</v>
      </c>
      <c r="I74" s="21">
        <f t="shared" si="13"/>
        <v>3</v>
      </c>
      <c r="J74" s="21">
        <f t="shared" si="14"/>
        <v>1</v>
      </c>
      <c r="K74" s="20">
        <f t="shared" si="15"/>
        <v>4</v>
      </c>
      <c r="L74" s="8"/>
      <c r="M74" s="19">
        <f t="shared" si="16"/>
        <v>80</v>
      </c>
      <c r="N74" s="18">
        <f t="shared" si="17"/>
        <v>4</v>
      </c>
      <c r="O74" s="17">
        <f t="shared" si="18"/>
        <v>3</v>
      </c>
      <c r="P74" s="16">
        <f t="shared" si="19"/>
        <v>1</v>
      </c>
    </row>
    <row r="75" spans="2:16" ht="15" customHeight="1">
      <c r="B75" s="25"/>
      <c r="C75" s="26" t="s">
        <v>77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26" t="s">
        <v>78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26" t="s">
        <v>79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80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26" t="s">
        <v>81</v>
      </c>
      <c r="D85" s="25" t="s">
        <v>24</v>
      </c>
      <c r="E85" s="24" t="s">
        <v>24</v>
      </c>
      <c r="F85" s="23">
        <v>48</v>
      </c>
      <c r="G85" s="23">
        <v>32</v>
      </c>
      <c r="H85" s="22">
        <f t="shared" si="12"/>
        <v>80</v>
      </c>
      <c r="I85" s="21">
        <f t="shared" si="13"/>
        <v>3</v>
      </c>
      <c r="J85" s="21">
        <f t="shared" si="14"/>
        <v>1</v>
      </c>
      <c r="K85" s="20">
        <f t="shared" si="15"/>
        <v>4</v>
      </c>
      <c r="L85" s="8"/>
      <c r="M85" s="19">
        <f t="shared" si="16"/>
        <v>80</v>
      </c>
      <c r="N85" s="18">
        <f t="shared" si="17"/>
        <v>4</v>
      </c>
      <c r="O85" s="17">
        <f t="shared" si="18"/>
        <v>3</v>
      </c>
      <c r="P85" s="16">
        <f t="shared" si="19"/>
        <v>1</v>
      </c>
    </row>
    <row r="86" spans="2:16" ht="15" customHeight="1">
      <c r="B86" s="25"/>
      <c r="C86" s="26" t="s">
        <v>82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83</v>
      </c>
      <c r="D87" s="25" t="s">
        <v>24</v>
      </c>
      <c r="E87" s="24" t="s">
        <v>24</v>
      </c>
      <c r="F87" s="23">
        <v>48</v>
      </c>
      <c r="G87" s="23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26" t="s">
        <v>84</v>
      </c>
      <c r="D88" s="25" t="s">
        <v>24</v>
      </c>
      <c r="E88" s="24" t="s">
        <v>24</v>
      </c>
      <c r="F88" s="23">
        <v>16</v>
      </c>
      <c r="G88" s="23">
        <v>32</v>
      </c>
      <c r="H88" s="22">
        <f t="shared" ref="H88:H119" si="20">IF($C88&gt;0,$M88,0)</f>
        <v>48</v>
      </c>
      <c r="I88" s="21">
        <f t="shared" ref="I88:I119" si="21">+IF(OR($E$13=$D$11,$E$13=$E$11,$E$13=$F$11),O88,"-")</f>
        <v>1</v>
      </c>
      <c r="J88" s="21">
        <f t="shared" ref="J88:J119" si="22">+IF(OR($E$13=$D$11,$E$13=$E$11,$E$13=$F$11),P88,"-")</f>
        <v>1</v>
      </c>
      <c r="K88" s="20">
        <f t="shared" ref="K88:K119" si="23">+N88</f>
        <v>2</v>
      </c>
      <c r="L88" s="8"/>
      <c r="M88" s="19">
        <f t="shared" ref="M88:M119" si="24">+SUM(F88:G88)</f>
        <v>48</v>
      </c>
      <c r="N88" s="18">
        <f t="shared" ref="N88:N119" si="25">+SUM(I88:J88)</f>
        <v>2</v>
      </c>
      <c r="O88" s="17">
        <f t="shared" ref="O88:O119" si="26">+IF($H$13&lt;=0,"-",IF($H$13&gt;0,$F88/$H$13))</f>
        <v>1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85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86</v>
      </c>
      <c r="D96" s="32" t="s">
        <v>24</v>
      </c>
      <c r="E96" s="31" t="s">
        <v>24</v>
      </c>
      <c r="F96" s="30">
        <v>48</v>
      </c>
      <c r="G96" s="30">
        <v>32</v>
      </c>
      <c r="H96" s="29">
        <f t="shared" si="20"/>
        <v>80</v>
      </c>
      <c r="I96" s="28">
        <f t="shared" si="21"/>
        <v>3</v>
      </c>
      <c r="J96" s="28">
        <f t="shared" si="22"/>
        <v>1</v>
      </c>
      <c r="K96" s="27">
        <f t="shared" si="23"/>
        <v>4</v>
      </c>
      <c r="L96" s="8"/>
      <c r="M96" s="19">
        <f t="shared" si="24"/>
        <v>80</v>
      </c>
      <c r="N96" s="18">
        <f t="shared" si="25"/>
        <v>4</v>
      </c>
      <c r="O96" s="17">
        <f t="shared" si="26"/>
        <v>3</v>
      </c>
      <c r="P96" s="16">
        <f t="shared" si="27"/>
        <v>1</v>
      </c>
    </row>
    <row r="97" spans="2:16" ht="15" customHeight="1">
      <c r="B97" s="25"/>
      <c r="C97" s="26" t="s">
        <v>87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88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89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 t="s">
        <v>90</v>
      </c>
      <c r="D100" s="25" t="s">
        <v>24</v>
      </c>
      <c r="E100" s="24" t="s">
        <v>24</v>
      </c>
      <c r="F100" s="23">
        <v>48</v>
      </c>
      <c r="G100" s="23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26" t="s">
        <v>91</v>
      </c>
      <c r="D101" s="25" t="s">
        <v>24</v>
      </c>
      <c r="E101" s="24" t="s">
        <v>24</v>
      </c>
      <c r="F101" s="23">
        <v>64</v>
      </c>
      <c r="G101" s="23">
        <v>32</v>
      </c>
      <c r="H101" s="22">
        <f t="shared" si="20"/>
        <v>96</v>
      </c>
      <c r="I101" s="21">
        <f t="shared" si="21"/>
        <v>4</v>
      </c>
      <c r="J101" s="21">
        <f t="shared" si="22"/>
        <v>1</v>
      </c>
      <c r="K101" s="20">
        <f t="shared" si="23"/>
        <v>5</v>
      </c>
      <c r="L101" s="8"/>
      <c r="M101" s="19">
        <f t="shared" si="24"/>
        <v>96</v>
      </c>
      <c r="N101" s="18">
        <f t="shared" si="25"/>
        <v>5</v>
      </c>
      <c r="O101" s="17">
        <f t="shared" si="26"/>
        <v>4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92</v>
      </c>
      <c r="D108" s="25" t="s">
        <v>24</v>
      </c>
      <c r="E108" s="24" t="s">
        <v>24</v>
      </c>
      <c r="F108" s="30">
        <v>32</v>
      </c>
      <c r="G108" s="30">
        <v>32</v>
      </c>
      <c r="H108" s="29">
        <f t="shared" si="20"/>
        <v>64</v>
      </c>
      <c r="I108" s="28">
        <f t="shared" si="21"/>
        <v>2</v>
      </c>
      <c r="J108" s="28">
        <f t="shared" si="22"/>
        <v>1</v>
      </c>
      <c r="K108" s="27">
        <f t="shared" si="23"/>
        <v>3</v>
      </c>
      <c r="L108" s="8"/>
      <c r="M108" s="19">
        <f t="shared" si="24"/>
        <v>64</v>
      </c>
      <c r="N108" s="18">
        <f t="shared" si="25"/>
        <v>3</v>
      </c>
      <c r="O108" s="17">
        <f t="shared" si="26"/>
        <v>2</v>
      </c>
      <c r="P108" s="16">
        <f t="shared" si="27"/>
        <v>1</v>
      </c>
    </row>
    <row r="109" spans="2:16" ht="15" customHeight="1">
      <c r="B109" s="25"/>
      <c r="C109" s="26" t="s">
        <v>93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94</v>
      </c>
      <c r="D110" s="25" t="s">
        <v>24</v>
      </c>
      <c r="E110" s="24" t="s">
        <v>24</v>
      </c>
      <c r="F110" s="23">
        <v>48</v>
      </c>
      <c r="G110" s="23">
        <v>32</v>
      </c>
      <c r="H110" s="22">
        <f t="shared" si="20"/>
        <v>80</v>
      </c>
      <c r="I110" s="21">
        <f t="shared" si="21"/>
        <v>3</v>
      </c>
      <c r="J110" s="21">
        <f t="shared" si="22"/>
        <v>1</v>
      </c>
      <c r="K110" s="20">
        <f t="shared" si="23"/>
        <v>4</v>
      </c>
      <c r="L110" s="8"/>
      <c r="M110" s="19">
        <f t="shared" si="24"/>
        <v>80</v>
      </c>
      <c r="N110" s="18">
        <f t="shared" si="25"/>
        <v>4</v>
      </c>
      <c r="O110" s="17">
        <f t="shared" si="26"/>
        <v>3</v>
      </c>
      <c r="P110" s="16">
        <f t="shared" si="27"/>
        <v>1</v>
      </c>
    </row>
    <row r="111" spans="2:16" ht="15" customHeight="1">
      <c r="B111" s="25"/>
      <c r="C111" s="26" t="s">
        <v>95</v>
      </c>
      <c r="D111" s="25" t="s">
        <v>24</v>
      </c>
      <c r="E111" s="24" t="s">
        <v>24</v>
      </c>
      <c r="F111" s="23">
        <v>48</v>
      </c>
      <c r="G111" s="23">
        <v>32</v>
      </c>
      <c r="H111" s="22">
        <f t="shared" si="20"/>
        <v>80</v>
      </c>
      <c r="I111" s="21">
        <f t="shared" si="21"/>
        <v>3</v>
      </c>
      <c r="J111" s="21">
        <f t="shared" si="22"/>
        <v>1</v>
      </c>
      <c r="K111" s="20">
        <f t="shared" si="23"/>
        <v>4</v>
      </c>
      <c r="L111" s="8"/>
      <c r="M111" s="19">
        <f t="shared" si="24"/>
        <v>80</v>
      </c>
      <c r="N111" s="18">
        <f t="shared" si="25"/>
        <v>4</v>
      </c>
      <c r="O111" s="17">
        <f t="shared" si="26"/>
        <v>3</v>
      </c>
      <c r="P111" s="16">
        <f t="shared" si="27"/>
        <v>1</v>
      </c>
    </row>
    <row r="112" spans="2:16" ht="15" customHeight="1">
      <c r="B112" s="25"/>
      <c r="C112" s="26" t="s">
        <v>96</v>
      </c>
      <c r="D112" s="25" t="s">
        <v>24</v>
      </c>
      <c r="E112" s="24" t="s">
        <v>24</v>
      </c>
      <c r="F112" s="23">
        <v>48</v>
      </c>
      <c r="G112" s="23">
        <v>32</v>
      </c>
      <c r="H112" s="22">
        <f t="shared" si="20"/>
        <v>80</v>
      </c>
      <c r="I112" s="21">
        <f t="shared" si="21"/>
        <v>3</v>
      </c>
      <c r="J112" s="21">
        <f t="shared" si="22"/>
        <v>1</v>
      </c>
      <c r="K112" s="20">
        <f t="shared" si="23"/>
        <v>4</v>
      </c>
      <c r="L112" s="8"/>
      <c r="M112" s="19">
        <f t="shared" si="24"/>
        <v>80</v>
      </c>
      <c r="N112" s="18">
        <f t="shared" si="25"/>
        <v>4</v>
      </c>
      <c r="O112" s="17">
        <f t="shared" si="26"/>
        <v>3</v>
      </c>
      <c r="P112" s="16">
        <f t="shared" si="27"/>
        <v>1</v>
      </c>
    </row>
    <row r="113" spans="2:16" ht="15" customHeight="1">
      <c r="B113" s="25"/>
      <c r="C113" s="26" t="s">
        <v>97</v>
      </c>
      <c r="D113" s="25" t="s">
        <v>24</v>
      </c>
      <c r="E113" s="24" t="s">
        <v>24</v>
      </c>
      <c r="F113" s="23">
        <v>48</v>
      </c>
      <c r="G113" s="23">
        <v>32</v>
      </c>
      <c r="H113" s="22">
        <f t="shared" si="20"/>
        <v>80</v>
      </c>
      <c r="I113" s="21">
        <f t="shared" si="21"/>
        <v>3</v>
      </c>
      <c r="J113" s="21">
        <f t="shared" si="22"/>
        <v>1</v>
      </c>
      <c r="K113" s="20">
        <f t="shared" si="23"/>
        <v>4</v>
      </c>
      <c r="L113" s="8"/>
      <c r="M113" s="19">
        <f t="shared" si="24"/>
        <v>80</v>
      </c>
      <c r="N113" s="18">
        <f t="shared" si="25"/>
        <v>4</v>
      </c>
      <c r="O113" s="17">
        <f t="shared" si="26"/>
        <v>3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98</v>
      </c>
      <c r="D120" s="32" t="s">
        <v>24</v>
      </c>
      <c r="E120" s="31" t="s">
        <v>24</v>
      </c>
      <c r="F120" s="30">
        <v>32</v>
      </c>
      <c r="G120" s="30">
        <v>32</v>
      </c>
      <c r="H120" s="29">
        <f t="shared" ref="H120:H151" si="28">IF($C120&gt;0,$M120,0)</f>
        <v>64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1</v>
      </c>
      <c r="K120" s="27">
        <f t="shared" ref="K120:K151" si="31">+N120</f>
        <v>3</v>
      </c>
      <c r="L120" s="8"/>
      <c r="M120" s="19">
        <f t="shared" ref="M120:M151" si="32">+SUM(F120:G120)</f>
        <v>64</v>
      </c>
      <c r="N120" s="18">
        <f t="shared" ref="N120:N151" si="33">+SUM(I120:J120)</f>
        <v>3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99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26" t="s">
        <v>100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26" t="s">
        <v>101</v>
      </c>
      <c r="D123" s="25" t="s">
        <v>24</v>
      </c>
      <c r="E123" s="24" t="s">
        <v>24</v>
      </c>
      <c r="F123" s="23">
        <v>16</v>
      </c>
      <c r="G123" s="23">
        <v>32</v>
      </c>
      <c r="H123" s="22">
        <f t="shared" si="28"/>
        <v>48</v>
      </c>
      <c r="I123" s="21">
        <f t="shared" si="29"/>
        <v>1</v>
      </c>
      <c r="J123" s="21">
        <f t="shared" si="30"/>
        <v>1</v>
      </c>
      <c r="K123" s="20">
        <f t="shared" si="31"/>
        <v>2</v>
      </c>
      <c r="L123" s="8"/>
      <c r="M123" s="19">
        <f t="shared" si="32"/>
        <v>48</v>
      </c>
      <c r="N123" s="18">
        <f t="shared" si="33"/>
        <v>2</v>
      </c>
      <c r="O123" s="17">
        <f t="shared" si="34"/>
        <v>1</v>
      </c>
      <c r="P123" s="16">
        <f t="shared" si="35"/>
        <v>1</v>
      </c>
    </row>
    <row r="124" spans="2:16" ht="15" customHeight="1">
      <c r="B124" s="25"/>
      <c r="C124" s="26" t="s">
        <v>102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26" t="s">
        <v>102</v>
      </c>
      <c r="D125" s="25" t="s">
        <v>24</v>
      </c>
      <c r="E125" s="24" t="s">
        <v>24</v>
      </c>
      <c r="F125" s="23">
        <v>32</v>
      </c>
      <c r="G125" s="23">
        <v>32</v>
      </c>
      <c r="H125" s="22">
        <f t="shared" si="28"/>
        <v>64</v>
      </c>
      <c r="I125" s="21">
        <f t="shared" si="29"/>
        <v>2</v>
      </c>
      <c r="J125" s="21">
        <f t="shared" si="30"/>
        <v>1</v>
      </c>
      <c r="K125" s="20">
        <f t="shared" si="31"/>
        <v>3</v>
      </c>
      <c r="L125" s="8"/>
      <c r="M125" s="19">
        <f t="shared" si="32"/>
        <v>64</v>
      </c>
      <c r="N125" s="18">
        <f t="shared" si="33"/>
        <v>3</v>
      </c>
      <c r="O125" s="17">
        <f t="shared" si="34"/>
        <v>2</v>
      </c>
      <c r="P125" s="16">
        <f t="shared" si="35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103</v>
      </c>
      <c r="D132" s="32" t="s">
        <v>24</v>
      </c>
      <c r="E132" s="31" t="s">
        <v>24</v>
      </c>
      <c r="F132" s="30">
        <v>48</v>
      </c>
      <c r="G132" s="30">
        <v>32</v>
      </c>
      <c r="H132" s="29">
        <f t="shared" si="28"/>
        <v>80</v>
      </c>
      <c r="I132" s="28">
        <f t="shared" si="29"/>
        <v>3</v>
      </c>
      <c r="J132" s="28">
        <f t="shared" si="30"/>
        <v>1</v>
      </c>
      <c r="K132" s="27">
        <f t="shared" si="31"/>
        <v>4</v>
      </c>
      <c r="L132" s="8"/>
      <c r="M132" s="19">
        <f t="shared" si="32"/>
        <v>80</v>
      </c>
      <c r="N132" s="18">
        <f t="shared" si="33"/>
        <v>4</v>
      </c>
      <c r="O132" s="17">
        <f t="shared" si="34"/>
        <v>3</v>
      </c>
      <c r="P132" s="16">
        <f t="shared" si="35"/>
        <v>1</v>
      </c>
    </row>
    <row r="133" spans="2:16" ht="15" customHeight="1">
      <c r="B133" s="25"/>
      <c r="C133" s="26" t="s">
        <v>104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26" t="s">
        <v>105</v>
      </c>
      <c r="D134" s="25" t="s">
        <v>24</v>
      </c>
      <c r="E134" s="24" t="s">
        <v>24</v>
      </c>
      <c r="F134" s="23">
        <v>48</v>
      </c>
      <c r="G134" s="23">
        <v>32</v>
      </c>
      <c r="H134" s="22">
        <f t="shared" si="28"/>
        <v>80</v>
      </c>
      <c r="I134" s="21">
        <f t="shared" si="29"/>
        <v>3</v>
      </c>
      <c r="J134" s="21">
        <f t="shared" si="30"/>
        <v>1</v>
      </c>
      <c r="K134" s="20">
        <f t="shared" si="31"/>
        <v>4</v>
      </c>
      <c r="L134" s="8"/>
      <c r="M134" s="19">
        <f t="shared" si="32"/>
        <v>80</v>
      </c>
      <c r="N134" s="18">
        <f t="shared" si="33"/>
        <v>4</v>
      </c>
      <c r="O134" s="17">
        <f t="shared" si="34"/>
        <v>3</v>
      </c>
      <c r="P134" s="16">
        <f t="shared" si="35"/>
        <v>1</v>
      </c>
    </row>
    <row r="135" spans="2:16" ht="15" customHeight="1">
      <c r="B135" s="25"/>
      <c r="C135" s="26" t="s">
        <v>102</v>
      </c>
      <c r="D135" s="25" t="s">
        <v>24</v>
      </c>
      <c r="E135" s="24" t="s">
        <v>24</v>
      </c>
      <c r="F135" s="23">
        <v>32</v>
      </c>
      <c r="G135" s="23">
        <v>32</v>
      </c>
      <c r="H135" s="22">
        <f t="shared" si="28"/>
        <v>64</v>
      </c>
      <c r="I135" s="21">
        <f t="shared" si="29"/>
        <v>2</v>
      </c>
      <c r="J135" s="21">
        <f t="shared" si="30"/>
        <v>1</v>
      </c>
      <c r="K135" s="20">
        <f t="shared" si="31"/>
        <v>3</v>
      </c>
      <c r="L135" s="8"/>
      <c r="M135" s="19">
        <f t="shared" si="32"/>
        <v>64</v>
      </c>
      <c r="N135" s="18">
        <f t="shared" si="33"/>
        <v>3</v>
      </c>
      <c r="O135" s="17">
        <f t="shared" si="34"/>
        <v>2</v>
      </c>
      <c r="P135" s="16">
        <f t="shared" si="35"/>
        <v>1</v>
      </c>
    </row>
    <row r="136" spans="2:16" ht="15" customHeight="1">
      <c r="B136" s="25"/>
      <c r="C136" s="26" t="s">
        <v>102</v>
      </c>
      <c r="D136" s="25" t="s">
        <v>24</v>
      </c>
      <c r="E136" s="24" t="s">
        <v>24</v>
      </c>
      <c r="F136" s="23">
        <v>32</v>
      </c>
      <c r="G136" s="23">
        <v>32</v>
      </c>
      <c r="H136" s="22">
        <f t="shared" si="28"/>
        <v>64</v>
      </c>
      <c r="I136" s="21">
        <f t="shared" si="29"/>
        <v>2</v>
      </c>
      <c r="J136" s="21">
        <f t="shared" si="30"/>
        <v>1</v>
      </c>
      <c r="K136" s="20">
        <f t="shared" si="31"/>
        <v>3</v>
      </c>
      <c r="L136" s="8"/>
      <c r="M136" s="19">
        <f t="shared" si="32"/>
        <v>64</v>
      </c>
      <c r="N136" s="18">
        <f t="shared" si="33"/>
        <v>3</v>
      </c>
      <c r="O136" s="17">
        <f t="shared" si="34"/>
        <v>2</v>
      </c>
      <c r="P136" s="16">
        <f t="shared" si="35"/>
        <v>1</v>
      </c>
    </row>
    <row r="137" spans="2:16" ht="15" customHeight="1">
      <c r="B137" s="25"/>
      <c r="C137" s="26" t="s">
        <v>102</v>
      </c>
      <c r="D137" s="25" t="s">
        <v>24</v>
      </c>
      <c r="E137" s="24" t="s">
        <v>24</v>
      </c>
      <c r="F137" s="23">
        <v>32</v>
      </c>
      <c r="G137" s="23">
        <v>32</v>
      </c>
      <c r="H137" s="22">
        <f t="shared" si="28"/>
        <v>64</v>
      </c>
      <c r="I137" s="21">
        <f t="shared" si="29"/>
        <v>2</v>
      </c>
      <c r="J137" s="21">
        <f t="shared" si="30"/>
        <v>1</v>
      </c>
      <c r="K137" s="20">
        <f t="shared" si="31"/>
        <v>3</v>
      </c>
      <c r="L137" s="8"/>
      <c r="M137" s="19">
        <f t="shared" si="32"/>
        <v>64</v>
      </c>
      <c r="N137" s="18">
        <f t="shared" si="33"/>
        <v>3</v>
      </c>
      <c r="O137" s="17">
        <f t="shared" si="34"/>
        <v>2</v>
      </c>
      <c r="P137" s="16">
        <f t="shared" si="35"/>
        <v>1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 t="s">
        <v>112</v>
      </c>
      <c r="D144" s="32" t="s">
        <v>24</v>
      </c>
      <c r="E144" s="31" t="s">
        <v>24</v>
      </c>
      <c r="F144" s="30">
        <v>0</v>
      </c>
      <c r="G144" s="30">
        <v>32</v>
      </c>
      <c r="H144" s="29">
        <f t="shared" si="28"/>
        <v>32</v>
      </c>
      <c r="I144" s="28">
        <f t="shared" si="29"/>
        <v>0</v>
      </c>
      <c r="J144" s="28">
        <f t="shared" si="30"/>
        <v>1</v>
      </c>
      <c r="K144" s="27">
        <f t="shared" si="31"/>
        <v>1</v>
      </c>
      <c r="L144" s="8"/>
      <c r="M144" s="19">
        <f t="shared" si="32"/>
        <v>32</v>
      </c>
      <c r="N144" s="18">
        <f t="shared" si="33"/>
        <v>1</v>
      </c>
      <c r="O144" s="17">
        <f t="shared" si="34"/>
        <v>0</v>
      </c>
      <c r="P144" s="16">
        <f t="shared" si="35"/>
        <v>1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110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66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2016-02-15T20:15:54Z</cp:lastPrinted>
  <dcterms:created xsi:type="dcterms:W3CDTF">2016-01-05T23:37:30Z</dcterms:created>
  <dcterms:modified xsi:type="dcterms:W3CDTF">2016-02-15T20:15:57Z</dcterms:modified>
</cp:coreProperties>
</file>